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<sst xmlns="http://schemas.openxmlformats.org/spreadsheetml/2006/main" count="89" uniqueCount="60">
  <si>
    <t>工事の苦情・問い合わせ対応記録</t>
  </si>
  <si>
    <t>工事名称</t>
  </si>
  <si>
    <t>現場代理人</t>
  </si>
  <si>
    <t>区分は「騒音」「振動」「粉じん」「車両」「その他」のどれかを入れます。完了日を入れると、日数と状態が自動で出ます。</t>
  </si>
  <si>
    <t>No.</t>
  </si>
  <si>
    <t>受付日</t>
  </si>
  <si>
    <t>受付方法</t>
  </si>
  <si>
    <t>相手（住所・お名前）</t>
  </si>
  <si>
    <t>区分</t>
  </si>
  <si>
    <t>内容（言われたとおりに）</t>
  </si>
  <si>
    <t>対応・説明したこと</t>
  </si>
  <si>
    <t>担当</t>
  </si>
  <si>
    <t>完了日</t>
  </si>
  <si>
    <t>状態</t>
  </si>
  <si>
    <t>区分ごとの件数</t>
  </si>
  <si>
    <t>騒音</t>
  </si>
  <si>
    <t>振動</t>
  </si>
  <si>
    <t>粉じん</t>
  </si>
  <si>
    <t>車両</t>
  </si>
  <si>
    <t>対応中</t>
  </si>
  <si>
    <t>同じ区分が2件を超えたら、作業の方法か時間を見直す合図にします。役所から連絡があったときも、この記録で、いつ・何を・どう対応したかを説明できます。</t>
  </si>
  <si>
    <t>〇〇様邸 建て替え工事</t>
  </si>
  <si>
    <t>山田 太郎</t>
  </si>
  <si>
    <t>電話</t>
  </si>
  <si>
    <t>2-4-8 〇〇 様</t>
  </si>
  <si>
    <t>朝8時前から車のエンジン音がする</t>
  </si>
  <si>
    <t>職人の集合を8時15分以降に変更。翌日朝礼で全員に周知し、電話で報告</t>
  </si>
  <si>
    <t>山田</t>
  </si>
  <si>
    <t>来訪</t>
  </si>
  <si>
    <t>2-4-7 〇〇 様</t>
  </si>
  <si>
    <t>はつりの振動で食器が揺れる。家にひびが入らないか心配</t>
  </si>
  <si>
    <t>着工前の写真と比べて変化なし。作業時間を10時〜16時に縮め、残り3日の予定を書面で渡した</t>
  </si>
  <si>
    <t>現場で</t>
  </si>
  <si>
    <t>2-4-6 〇〇 様</t>
  </si>
  <si>
    <t>車にほこりが付いた</t>
  </si>
  <si>
    <t>散水を増やし、洗車を申し出た。お客様の希望で洗車代をお支払い</t>
  </si>
  <si>
    <t>佐藤</t>
  </si>
  <si>
    <t>2-3-10 〇〇 様</t>
  </si>
  <si>
    <t>資材の車が家の前に停まって出られなかった</t>
  </si>
  <si>
    <t>運送会社に停車位置を指示。誘導員を搬入の日に置くことにした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</si>
  <si>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</si>
  <si>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</si>
  <si>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</si>
  <si>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</si>
  <si>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</si>
  <si>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苦情や問い合わせを受けたら、その日のうちに1行書きます。区分には「騒音」「振動」「粉じん」「車両」「その他」のどれかを入れます。対応が終わったら完了日を入れると、状態の欄が「完了（○日）」になります。</t>
  </si>
  <si>
    <t>判定の付け方</t>
  </si>
  <si>
    <t>完了日が空欄なら「対応中」、入っていれば「完了（受付から完了までの日数）」と出ます。同じ区分が2件を超えたら、作業の方法か時間を見直す合図にしてください。</t>
  </si>
  <si>
    <t>自社に合わせて直すなら</t>
  </si>
  <si>
    <t>区分を足したいとき（例：「臭い」「日照」）は、区分ごとの件数の行に、同じ形の COUNTIF を足してください。</t>
  </si>
  <si>
    <t>気をつけること</t>
  </si>
  <si>
    <t>相手の住所・お名前は個人の情報です。社内の決まった場所に保管し、関係のない人に見せないでください。状態・件数の欄には数式が入っているので、上書きしないでください。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</si>
  <si>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</si>
  <si>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</si>
  <si>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関係する法令等</t>
  </si>
  <si>
    <t>騒音規制法 第15条・振動規制法 第15条（特定建設作業についての市町村長の改善勧告・改善命令）。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</si>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</sst>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1" customWidth="1"/>
    <col min="3" max="3" width="8" customWidth="1"/>
    <col min="4" max="4" width="16" customWidth="1"/>
    <col min="5" max="5" width="7" customWidth="1"/>
    <col min="6" max="7" width="14" customWidth="1"/>
    <col min="8" max="9" width="16" customWidth="1"/>
    <col min="10" max="10" width="8" customWidth="1"/>
    <col min="11" max="11" width="11" customWidth="1"/>
    <col min="12" max="12" width="12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1" x14ac:dyDescent="0.25">
      <c r="A2" s="2" t="s">
        <v>1</v>
      </c>
      <c r="B2" s="2"/>
      <c r="C2" s="3"/>
      <c r="D2" s="3"/>
      <c r="E2" s="3"/>
      <c r="F2" s="3"/>
      <c r="G2" s="2" t="s">
        <v>2</v>
      </c>
      <c r="H2" s="2"/>
      <c r="I2" s="3"/>
      <c r="J2" s="3"/>
      <c r="K2" s="3"/>
    </row>
    <row r="3" ht="20" customHeight="1" spans="1:12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 t="s">
        <v>10</v>
      </c>
      <c r="I4" s="5"/>
      <c r="J4" s="5" t="s">
        <v>11</v>
      </c>
      <c r="K4" s="5" t="s">
        <v>12</v>
      </c>
      <c r="L4" s="5" t="s">
        <v>13</v>
      </c>
    </row>
    <row r="5" ht="20" customHeight="1" spans="1:12" x14ac:dyDescent="0.25">
      <c r="A5" s="6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7">
        <f>IF(B5="","",IF(K5="","対応中","完了（"&amp;(K5-B5)&amp;"日）"))</f>
      </c>
    </row>
    <row r="6" ht="20" customHeight="1" spans="1:12" x14ac:dyDescent="0.25">
      <c r="A6" s="6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7">
        <f>IF(B6="","",IF(K6="","対応中","完了（"&amp;(K6-B6)&amp;"日）"))</f>
      </c>
    </row>
    <row r="7" ht="20" customHeight="1" spans="1:12" x14ac:dyDescent="0.25">
      <c r="A7" s="6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7">
        <f>IF(B7="","",IF(K7="","対応中","完了（"&amp;(K7-B7)&amp;"日）"))</f>
      </c>
    </row>
    <row r="8" ht="20" customHeight="1" spans="1:12" x14ac:dyDescent="0.25">
      <c r="A8" s="6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7">
        <f>IF(B8="","",IF(K8="","対応中","完了（"&amp;(K8-B8)&amp;"日）"))</f>
      </c>
    </row>
    <row r="9" ht="20" customHeight="1" spans="1:12" x14ac:dyDescent="0.25">
      <c r="A9" s="6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7">
        <f>IF(B9="","",IF(K9="","対応中","完了（"&amp;(K9-B9)&amp;"日）"))</f>
      </c>
    </row>
    <row r="10" ht="20" customHeight="1" spans="1:12" x14ac:dyDescent="0.25">
      <c r="A10" s="6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">
        <f>IF(B10="","",IF(K10="","対応中","完了（"&amp;(K10-B10)&amp;"日）"))</f>
      </c>
    </row>
    <row r="11" ht="20" customHeight="1" spans="1:12" x14ac:dyDescent="0.25">
      <c r="A11" s="6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7">
        <f>IF(B11="","",IF(K11="","対応中","完了（"&amp;(K11-B11)&amp;"日）"))</f>
      </c>
    </row>
    <row r="12" ht="20" customHeight="1" spans="1:12" x14ac:dyDescent="0.25">
      <c r="A12" s="6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7">
        <f>IF(B12="","",IF(K12="","対応中","完了（"&amp;(K12-B12)&amp;"日）"))</f>
      </c>
    </row>
    <row r="13" ht="20" customHeight="1" spans="1:12" x14ac:dyDescent="0.25">
      <c r="A13" s="6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7">
        <f>IF(B13="","",IF(K13="","対応中","完了（"&amp;(K13-B13)&amp;"日）"))</f>
      </c>
    </row>
    <row r="14" ht="20" customHeight="1" spans="1:12" x14ac:dyDescent="0.25">
      <c r="A14" s="6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7">
        <f>IF(B14="","",IF(K14="","対応中","完了（"&amp;(K14-B14)&amp;"日）"))</f>
      </c>
    </row>
    <row r="15" ht="20" customHeight="1" spans="1:12" x14ac:dyDescent="0.25">
      <c r="A15" s="6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7">
        <f>IF(B15="","",IF(K15="","対応中","完了（"&amp;(K15-B15)&amp;"日）"))</f>
      </c>
    </row>
    <row r="16" ht="20" customHeight="1" spans="1:12" x14ac:dyDescent="0.25">
      <c r="A16" s="6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7">
        <f>IF(B16="","",IF(K16="","対応中","完了（"&amp;(K16-B16)&amp;"日）"))</f>
      </c>
    </row>
    <row r="17" ht="20" customHeight="1" spans="1:12" x14ac:dyDescent="0.25">
      <c r="A17" s="6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7">
        <f>IF(B17="","",IF(K17="","対応中","完了（"&amp;(K17-B17)&amp;"日）"))</f>
      </c>
    </row>
    <row r="18" ht="20" customHeight="1" spans="1:12" x14ac:dyDescent="0.25">
      <c r="A18" s="6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7">
        <f>IF(B18="","",IF(K18="","対応中","完了（"&amp;(K18-B18)&amp;"日）"))</f>
      </c>
    </row>
    <row r="19" ht="20" customHeight="1" spans="1:12" x14ac:dyDescent="0.25">
      <c r="A19" s="6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">
        <f>IF(B19="","",IF(K19="","対応中","完了（"&amp;(K19-B19)&amp;"日）"))</f>
      </c>
    </row>
    <row r="20" ht="20" customHeight="1" x14ac:dyDescent="0.25"/>
    <row r="21" ht="20" customHeight="1" spans="1:12" x14ac:dyDescent="0.25">
      <c r="A21" s="2" t="s">
        <v>14</v>
      </c>
      <c r="B21" s="2"/>
      <c r="C21" s="2" t="s">
        <v>15</v>
      </c>
      <c r="D21" s="6">
        <f>COUNTIF(E5:E19,"騒音")</f>
        <v>0</v>
      </c>
      <c r="E21" s="2" t="s">
        <v>16</v>
      </c>
      <c r="F21" s="6">
        <f>COUNTIF(E5:E19,"振動")</f>
        <v>0</v>
      </c>
      <c r="G21" s="2" t="s">
        <v>17</v>
      </c>
      <c r="H21" s="6">
        <f>COUNTIF(E5:E19,"粉じん")</f>
        <v>0</v>
      </c>
      <c r="I21" s="2" t="s">
        <v>18</v>
      </c>
      <c r="J21" s="6">
        <f>COUNTIF(E5:E19,"車両")</f>
        <v>0</v>
      </c>
      <c r="K21" s="2" t="s">
        <v>19</v>
      </c>
      <c r="L21" s="6">
        <f>COUNTIF(L5:L19,"対応中")</f>
        <v>0</v>
      </c>
    </row>
    <row r="22" ht="20" customHeight="1" spans="1:12" x14ac:dyDescent="0.25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</sheetData>
  <mergeCells count="40">
    <mergeCell ref="A1:L1"/>
    <mergeCell ref="A2:B2"/>
    <mergeCell ref="C2:F2"/>
    <mergeCell ref="G2:H2"/>
    <mergeCell ref="I2:K2"/>
    <mergeCell ref="A3:L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1:B21"/>
    <mergeCell ref="A22:L2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1" customWidth="1"/>
    <col min="3" max="3" width="8" customWidth="1"/>
    <col min="4" max="4" width="16" customWidth="1"/>
    <col min="5" max="5" width="7" customWidth="1"/>
    <col min="6" max="7" width="14" customWidth="1"/>
    <col min="8" max="9" width="16" customWidth="1"/>
    <col min="10" max="10" width="8" customWidth="1"/>
    <col min="11" max="11" width="11" customWidth="1"/>
    <col min="12" max="12" width="12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1" x14ac:dyDescent="0.25">
      <c r="A2" s="2" t="s">
        <v>1</v>
      </c>
      <c r="B2" s="2"/>
      <c r="C2" s="3" t="s">
        <v>21</v>
      </c>
      <c r="D2" s="3"/>
      <c r="E2" s="3"/>
      <c r="F2" s="3"/>
      <c r="G2" s="2" t="s">
        <v>2</v>
      </c>
      <c r="H2" s="2"/>
      <c r="I2" s="3" t="s">
        <v>22</v>
      </c>
      <c r="J2" s="3"/>
      <c r="K2" s="3"/>
    </row>
    <row r="3" ht="20" customHeight="1" spans="1:12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0" customHeight="1" spans="1:12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 t="s">
        <v>10</v>
      </c>
      <c r="I4" s="5"/>
      <c r="J4" s="5" t="s">
        <v>11</v>
      </c>
      <c r="K4" s="5" t="s">
        <v>12</v>
      </c>
      <c r="L4" s="5" t="s">
        <v>13</v>
      </c>
    </row>
    <row r="5" ht="44" customHeight="1" spans="1:12" x14ac:dyDescent="0.25">
      <c r="A5" s="6">
        <v>1</v>
      </c>
      <c r="B5" s="8">
        <v>46336</v>
      </c>
      <c r="C5" s="3" t="s">
        <v>23</v>
      </c>
      <c r="D5" s="3" t="s">
        <v>24</v>
      </c>
      <c r="E5" s="3" t="s">
        <v>15</v>
      </c>
      <c r="F5" s="3" t="s">
        <v>25</v>
      </c>
      <c r="G5" s="3"/>
      <c r="H5" s="3" t="s">
        <v>26</v>
      </c>
      <c r="I5" s="3"/>
      <c r="J5" s="3" t="s">
        <v>27</v>
      </c>
      <c r="K5" s="8">
        <v>46337</v>
      </c>
      <c r="L5" s="7" t="str">
        <f>IF(B5="","",IF(K5="","対応中","完了（"&amp;(K5-B5)&amp;"日）"))</f>
        <v>完了（1日）</v>
      </c>
    </row>
    <row r="6" ht="44" customHeight="1" spans="1:12" x14ac:dyDescent="0.25">
      <c r="A6" s="6">
        <v>2</v>
      </c>
      <c r="B6" s="8">
        <v>46343</v>
      </c>
      <c r="C6" s="3" t="s">
        <v>28</v>
      </c>
      <c r="D6" s="3" t="s">
        <v>29</v>
      </c>
      <c r="E6" s="3" t="s">
        <v>16</v>
      </c>
      <c r="F6" s="3" t="s">
        <v>30</v>
      </c>
      <c r="G6" s="3"/>
      <c r="H6" s="3" t="s">
        <v>31</v>
      </c>
      <c r="I6" s="3"/>
      <c r="J6" s="3" t="s">
        <v>27</v>
      </c>
      <c r="K6" s="8">
        <v>46344</v>
      </c>
      <c r="L6" s="7" t="str">
        <f>IF(B6="","",IF(K6="","対応中","完了（"&amp;(K6-B6)&amp;"日）"))</f>
        <v>完了（1日）</v>
      </c>
    </row>
    <row r="7" ht="44" customHeight="1" spans="1:12" x14ac:dyDescent="0.25">
      <c r="A7" s="6">
        <v>3</v>
      </c>
      <c r="B7" s="8">
        <v>46345</v>
      </c>
      <c r="C7" s="3" t="s">
        <v>32</v>
      </c>
      <c r="D7" s="3" t="s">
        <v>33</v>
      </c>
      <c r="E7" s="3" t="s">
        <v>17</v>
      </c>
      <c r="F7" s="3" t="s">
        <v>34</v>
      </c>
      <c r="G7" s="3"/>
      <c r="H7" s="3" t="s">
        <v>35</v>
      </c>
      <c r="I7" s="3"/>
      <c r="J7" s="3" t="s">
        <v>36</v>
      </c>
      <c r="K7" s="8">
        <v>46346</v>
      </c>
      <c r="L7" s="7" t="str">
        <f>IF(B7="","",IF(K7="","対応中","完了（"&amp;(K7-B7)&amp;"日）"))</f>
        <v>完了（1日）</v>
      </c>
    </row>
    <row r="8" ht="44" customHeight="1" spans="1:12" x14ac:dyDescent="0.25">
      <c r="A8" s="6">
        <v>4</v>
      </c>
      <c r="B8" s="8">
        <v>46351</v>
      </c>
      <c r="C8" s="3" t="s">
        <v>23</v>
      </c>
      <c r="D8" s="3" t="s">
        <v>37</v>
      </c>
      <c r="E8" s="3" t="s">
        <v>18</v>
      </c>
      <c r="F8" s="3" t="s">
        <v>38</v>
      </c>
      <c r="G8" s="3"/>
      <c r="H8" s="3" t="s">
        <v>39</v>
      </c>
      <c r="I8" s="3"/>
      <c r="J8" s="3" t="s">
        <v>27</v>
      </c>
      <c r="K8" s="3"/>
      <c r="L8" s="7" t="str">
        <f>IF(B8="","",IF(K8="","対応中","完了（"&amp;(K8-B8)&amp;"日）"))</f>
        <v>対応中</v>
      </c>
    </row>
    <row r="9" ht="20" customHeight="1" spans="1:12" x14ac:dyDescent="0.25">
      <c r="A9" s="6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7">
        <f>IF(B9="","",IF(K9="","対応中","完了（"&amp;(K9-B9)&amp;"日）"))</f>
      </c>
    </row>
    <row r="10" ht="20" customHeight="1" spans="1:12" x14ac:dyDescent="0.25">
      <c r="A10" s="6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">
        <f>IF(B10="","",IF(K10="","対応中","完了（"&amp;(K10-B10)&amp;"日）"))</f>
      </c>
    </row>
    <row r="11" ht="20" customHeight="1" spans="1:12" x14ac:dyDescent="0.25">
      <c r="A11" s="6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7">
        <f>IF(B11="","",IF(K11="","対応中","完了（"&amp;(K11-B11)&amp;"日）"))</f>
      </c>
    </row>
    <row r="12" ht="20" customHeight="1" spans="1:12" x14ac:dyDescent="0.25">
      <c r="A12" s="6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7">
        <f>IF(B12="","",IF(K12="","対応中","完了（"&amp;(K12-B12)&amp;"日）"))</f>
      </c>
    </row>
    <row r="13" ht="20" customHeight="1" spans="1:12" x14ac:dyDescent="0.25">
      <c r="A13" s="6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7">
        <f>IF(B13="","",IF(K13="","対応中","完了（"&amp;(K13-B13)&amp;"日）"))</f>
      </c>
    </row>
    <row r="14" ht="20" customHeight="1" spans="1:12" x14ac:dyDescent="0.25">
      <c r="A14" s="6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7">
        <f>IF(B14="","",IF(K14="","対応中","完了（"&amp;(K14-B14)&amp;"日）"))</f>
      </c>
    </row>
    <row r="15" ht="20" customHeight="1" spans="1:12" x14ac:dyDescent="0.25">
      <c r="A15" s="6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7">
        <f>IF(B15="","",IF(K15="","対応中","完了（"&amp;(K15-B15)&amp;"日）"))</f>
      </c>
    </row>
    <row r="16" ht="20" customHeight="1" spans="1:12" x14ac:dyDescent="0.25">
      <c r="A16" s="6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7">
        <f>IF(B16="","",IF(K16="","対応中","完了（"&amp;(K16-B16)&amp;"日）"))</f>
      </c>
    </row>
    <row r="17" ht="20" customHeight="1" spans="1:12" x14ac:dyDescent="0.25">
      <c r="A17" s="6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7">
        <f>IF(B17="","",IF(K17="","対応中","完了（"&amp;(K17-B17)&amp;"日）"))</f>
      </c>
    </row>
    <row r="18" ht="20" customHeight="1" spans="1:12" x14ac:dyDescent="0.25">
      <c r="A18" s="6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7">
        <f>IF(B18="","",IF(K18="","対応中","完了（"&amp;(K18-B18)&amp;"日）"))</f>
      </c>
    </row>
    <row r="19" ht="20" customHeight="1" spans="1:12" x14ac:dyDescent="0.25">
      <c r="A19" s="6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">
        <f>IF(B19="","",IF(K19="","対応中","完了（"&amp;(K19-B19)&amp;"日）"))</f>
      </c>
    </row>
    <row r="20" ht="20" customHeight="1" x14ac:dyDescent="0.25"/>
    <row r="21" ht="20" customHeight="1" spans="1:12" x14ac:dyDescent="0.25">
      <c r="A21" s="2" t="s">
        <v>14</v>
      </c>
      <c r="B21" s="2"/>
      <c r="C21" s="2" t="s">
        <v>15</v>
      </c>
      <c r="D21" s="6">
        <f>COUNTIF(E5:E19,"騒音")</f>
        <v>1</v>
      </c>
      <c r="E21" s="2" t="s">
        <v>16</v>
      </c>
      <c r="F21" s="6">
        <f>COUNTIF(E5:E19,"振動")</f>
        <v>1</v>
      </c>
      <c r="G21" s="2" t="s">
        <v>17</v>
      </c>
      <c r="H21" s="6">
        <f>COUNTIF(E5:E19,"粉じん")</f>
        <v>1</v>
      </c>
      <c r="I21" s="2" t="s">
        <v>18</v>
      </c>
      <c r="J21" s="6">
        <f>COUNTIF(E5:E19,"車両")</f>
        <v>1</v>
      </c>
      <c r="K21" s="2" t="s">
        <v>19</v>
      </c>
      <c r="L21" s="6">
        <f>COUNTIF(L5:L19,"対応中")</f>
        <v>1</v>
      </c>
    </row>
    <row r="22" ht="20" customHeight="1" spans="1:12" x14ac:dyDescent="0.25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</sheetData>
  <mergeCells count="40">
    <mergeCell ref="A1:L1"/>
    <mergeCell ref="A2:B2"/>
    <mergeCell ref="C2:F2"/>
    <mergeCell ref="G2:H2"/>
    <mergeCell ref="I2:K2"/>
    <mergeCell ref="A3:L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1:B21"/>
    <mergeCell ref="A22:L2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40</v>
      </c>
      <c r="B2" s="7" t="s">
        <v>41</v>
      </c>
    </row>
    <row r="3" ht="20" customHeight="1" spans="1:2" x14ac:dyDescent="0.25">
      <c r="A3" s="2" t="s">
        <v>42</v>
      </c>
      <c r="B3" s="7" t="s">
        <v>43</v>
      </c>
    </row>
    <row r="4" ht="20" customHeight="1" spans="1:2" x14ac:dyDescent="0.25">
      <c r="A4" s="2" t="s">
        <v>44</v>
      </c>
      <c r="B4" s="7" t="s">
        <v>45</v>
      </c>
    </row>
    <row r="5" ht="20" customHeight="1" spans="1:2" x14ac:dyDescent="0.25">
      <c r="A5" s="2" t="s">
        <v>46</v>
      </c>
      <c r="B5" s="7" t="s">
        <v>47</v>
      </c>
    </row>
    <row r="6" ht="20" customHeight="1" spans="1:2" x14ac:dyDescent="0.25">
      <c r="A6" s="2" t="s">
        <v>48</v>
      </c>
      <c r="B6" s="7" t="s">
        <v>49</v>
      </c>
    </row>
    <row r="7" ht="20" customHeight="1" spans="1:2" x14ac:dyDescent="0.25">
      <c r="A7" s="2" t="s">
        <v>50</v>
      </c>
      <c r="B7" s="7" t="s">
        <v>51</v>
      </c>
    </row>
    <row r="8" ht="20" customHeight="1" spans="1:2" x14ac:dyDescent="0.25">
      <c r="A8" s="2" t="s">
        <v>52</v>
      </c>
      <c r="B8" s="7" t="s">
        <v>53</v>
      </c>
    </row>
    <row r="9" ht="20" customHeight="1" spans="1:2" x14ac:dyDescent="0.25">
      <c r="A9" s="2" t="s">
        <v>54</v>
      </c>
      <c r="B9" s="7" t="s">
        <v>55</v>
      </c>
    </row>
    <row r="10" ht="20" customHeight="1" spans="1:2" x14ac:dyDescent="0.25">
      <c r="A10" s="2" t="s">
        <v>56</v>
      </c>
      <c r="B10" s="7" t="s">
        <v>57</v>
      </c>
    </row>
    <row r="11" ht="20" customHeight="1" spans="1:2" x14ac:dyDescent="0.25">
      <c r="A11" s="2" t="s">
        <v>58</v>
      </c>
      <c r="B11" s="7" t="s">
        <v>59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