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<sst xmlns="http://schemas.openxmlformats.org/spreadsheetml/2006/main" count="118" uniqueCount="80">
  <si>
    <t>近隣挨拶の訪問記録表</t>
  </si>
  <si>
    <t>工事名称</t>
  </si>
  <si>
    <t>訪問者</t>
  </si>
  <si>
    <t>着工日</t>
  </si>
  <si>
    <t>配った物</t>
  </si>
  <si>
    <t>結果は「面会」「不在」「辞退」のどれかを入れます。2回目も不在なら、挨拶文を投函して「最終」の欄で投函と分かるようにします。</t>
  </si>
  <si>
    <t>No.</t>
  </si>
  <si>
    <t>住所・部屋番号</t>
  </si>
  <si>
    <t>お名前</t>
  </si>
  <si>
    <t>位置</t>
  </si>
  <si>
    <t>1回目 日時</t>
  </si>
  <si>
    <t>結果</t>
  </si>
  <si>
    <t>2回目 日時</t>
  </si>
  <si>
    <t>最終</t>
  </si>
  <si>
    <t>要望・メモ</t>
  </si>
  <si>
    <t>集計</t>
  </si>
  <si>
    <t>面会済</t>
  </si>
  <si>
    <t>投函</t>
  </si>
  <si>
    <t>辞退</t>
  </si>
  <si>
    <t>訪問した軒数</t>
  </si>
  <si>
    <t>要望・メモは、工程表や朝礼で現場の全員に伝えます（例：西隣は朝7時30分に車を出すので、前面の停車は8時30分以降）。</t>
  </si>
  <si>
    <t>〇〇様邸 新築工事</t>
  </si>
  <si>
    <t>山田 太郎・〇〇様（施主）</t>
  </si>
  <si>
    <t>2026年11月9日</t>
  </si>
  <si>
    <t>挨拶文・タオル（のし：御挨拶）</t>
  </si>
  <si>
    <t>2-4-3</t>
  </si>
  <si>
    <t>〇〇 様</t>
  </si>
  <si>
    <t>東隣</t>
  </si>
  <si>
    <t>10/30 18:10</t>
  </si>
  <si>
    <t>面会</t>
  </si>
  <si>
    <t>基礎工事の時間を聞かれた。8:30開始と説明</t>
  </si>
  <si>
    <t>2-4-7</t>
  </si>
  <si>
    <t>西隣</t>
  </si>
  <si>
    <t>10/30 18:20</t>
  </si>
  <si>
    <t>不在</t>
  </si>
  <si>
    <t>10/31 10:00</t>
  </si>
  <si>
    <t>車の出し入れが朝7:30。前面の停車は8:30以降に</t>
  </si>
  <si>
    <t>2-4-6</t>
  </si>
  <si>
    <t>向かい</t>
  </si>
  <si>
    <t>10/30 18:30</t>
  </si>
  <si>
    <t>10/31 10:15</t>
  </si>
  <si>
    <t>挨拶文とタオルを郵便受けに投函</t>
  </si>
  <si>
    <t>2-4-8</t>
  </si>
  <si>
    <t>向かい右</t>
  </si>
  <si>
    <t>10/30 18:35</t>
  </si>
  <si>
    <t>在宅勤務。音の大きい日を事前に知りたい</t>
  </si>
  <si>
    <t>2-4-4</t>
  </si>
  <si>
    <t>向かい左</t>
  </si>
  <si>
    <t>10/30 18:40</t>
  </si>
  <si>
    <t>2-3-10</t>
  </si>
  <si>
    <t>裏</t>
  </si>
  <si>
    <t>10/31 10:30</t>
  </si>
  <si>
    <t>境界のブロック塀の写真を撮らせてもらった</t>
  </si>
  <si>
    <t>2-5-1</t>
  </si>
  <si>
    <t>斜め裏</t>
  </si>
  <si>
    <t>10/31 10:40</t>
  </si>
  <si>
    <t>インターホン越し。粗品は不要とのこと</t>
  </si>
  <si>
    <t>2-4-1</t>
  </si>
  <si>
    <t>〇〇 町内会長</t>
  </si>
  <si>
    <t>班長</t>
  </si>
  <si>
    <t>10/31 11:00</t>
  </si>
  <si>
    <t>回覧板で全戸に回してもらえる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</si>
  <si>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</si>
  <si>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</si>
  <si>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</si>
  <si>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</si>
  <si>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</si>
  <si>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工事名称・着工日・訪問者・配った物を入れ、訪ねたお宅を1行ずつ書きます。結果の欄には「面会」「不在」「辞退」のどれかを入れてください。最終と集計の欄は自動で出ます。</t>
  </si>
  <si>
    <t>判定の付け方</t>
  </si>
  <si>
    <t>面会が1回でもあれば「面会済」、どちらかが辞退なら「辞退」、1回目に何か入っていてそれ以外なら「投函」と出ます。投函のお宅には、挨拶文を必ず郵便受けに入れてください。</t>
  </si>
  <si>
    <t>自社に合わせて直すなら</t>
  </si>
  <si>
    <t>3回目まで訪ねる会社は、2回目の列をコピーして列を足し、最終の数式に3回目の結果を加えてください。</t>
  </si>
  <si>
    <t>気をつけること</t>
  </si>
  <si>
    <t>結果の言葉が「面会」「不在」「辞退」と違うと、最終と集計が正しく出ません。最終・集計の欄には数式が入っているので、上書きしないでください。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</si>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</sst>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2" customWidth="1"/>
    <col min="5" max="5" width="12" customWidth="1"/>
    <col min="6" max="6" width="7" customWidth="1"/>
    <col min="7" max="7" width="12" customWidth="1"/>
    <col min="8" max="8" width="7" customWidth="1"/>
    <col min="9" max="9" width="8" customWidth="1"/>
    <col min="10" max="10" width="18" customWidth="1"/>
    <col min="11" max="11" width="1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/>
      <c r="D2" s="3"/>
      <c r="E2" s="3"/>
      <c r="F2" s="3"/>
      <c r="G2" s="2" t="s">
        <v>2</v>
      </c>
      <c r="H2" s="3"/>
      <c r="I2" s="3"/>
      <c r="J2" s="3"/>
    </row>
    <row r="3" ht="20" customHeight="1" spans="1:10" x14ac:dyDescent="0.25">
      <c r="A3" s="2" t="s">
        <v>3</v>
      </c>
      <c r="B3" s="2"/>
      <c r="C3" s="3"/>
      <c r="D3" s="3"/>
      <c r="E3" s="3"/>
      <c r="F3" s="3"/>
      <c r="G3" s="2" t="s">
        <v>4</v>
      </c>
      <c r="H3" s="3"/>
      <c r="I3" s="3"/>
      <c r="J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spans="1:1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11</v>
      </c>
      <c r="I5" s="5" t="s">
        <v>13</v>
      </c>
      <c r="J5" s="5" t="s">
        <v>14</v>
      </c>
      <c r="K5" s="5"/>
    </row>
    <row r="6" ht="20" customHeight="1" spans="1:11" x14ac:dyDescent="0.25">
      <c r="A6" s="6">
        <v>1</v>
      </c>
      <c r="B6" s="3"/>
      <c r="C6" s="3"/>
      <c r="D6" s="3"/>
      <c r="E6" s="3"/>
      <c r="F6" s="3"/>
      <c r="G6" s="3"/>
      <c r="H6" s="3"/>
      <c r="I6" s="7">
        <f>IF(OR(F6="面会",H6="面会"),"面会済",IF(OR(F6="辞退",H6="辞退"),"辞退",IF(F6="","","投函")))</f>
      </c>
      <c r="J6" s="3"/>
      <c r="K6" s="3"/>
    </row>
    <row r="7" ht="20" customHeight="1" spans="1:11" x14ac:dyDescent="0.25">
      <c r="A7" s="6">
        <v>2</v>
      </c>
      <c r="B7" s="3"/>
      <c r="C7" s="3"/>
      <c r="D7" s="3"/>
      <c r="E7" s="3"/>
      <c r="F7" s="3"/>
      <c r="G7" s="3"/>
      <c r="H7" s="3"/>
      <c r="I7" s="7">
        <f>IF(OR(F7="面会",H7="面会"),"面会済",IF(OR(F7="辞退",H7="辞退"),"辞退",IF(F7="","","投函")))</f>
      </c>
      <c r="J7" s="3"/>
      <c r="K7" s="3"/>
    </row>
    <row r="8" ht="20" customHeight="1" spans="1:11" x14ac:dyDescent="0.25">
      <c r="A8" s="6">
        <v>3</v>
      </c>
      <c r="B8" s="3"/>
      <c r="C8" s="3"/>
      <c r="D8" s="3"/>
      <c r="E8" s="3"/>
      <c r="F8" s="3"/>
      <c r="G8" s="3"/>
      <c r="H8" s="3"/>
      <c r="I8" s="7">
        <f>IF(OR(F8="面会",H8="面会"),"面会済",IF(OR(F8="辞退",H8="辞退"),"辞退",IF(F8="","","投函")))</f>
      </c>
      <c r="J8" s="3"/>
      <c r="K8" s="3"/>
    </row>
    <row r="9" ht="20" customHeight="1" spans="1:11" x14ac:dyDescent="0.25">
      <c r="A9" s="6">
        <v>4</v>
      </c>
      <c r="B9" s="3"/>
      <c r="C9" s="3"/>
      <c r="D9" s="3"/>
      <c r="E9" s="3"/>
      <c r="F9" s="3"/>
      <c r="G9" s="3"/>
      <c r="H9" s="3"/>
      <c r="I9" s="7">
        <f>IF(OR(F9="面会",H9="面会"),"面会済",IF(OR(F9="辞退",H9="辞退"),"辞退",IF(F9="","","投函")))</f>
      </c>
      <c r="J9" s="3"/>
      <c r="K9" s="3"/>
    </row>
    <row r="10" ht="20" customHeight="1" spans="1:11" x14ac:dyDescent="0.25">
      <c r="A10" s="6">
        <v>5</v>
      </c>
      <c r="B10" s="3"/>
      <c r="C10" s="3"/>
      <c r="D10" s="3"/>
      <c r="E10" s="3"/>
      <c r="F10" s="3"/>
      <c r="G10" s="3"/>
      <c r="H10" s="3"/>
      <c r="I10" s="7">
        <f>IF(OR(F10="面会",H10="面会"),"面会済",IF(OR(F10="辞退",H10="辞退"),"辞退",IF(F10="","","投函")))</f>
      </c>
      <c r="J10" s="3"/>
      <c r="K10" s="3"/>
    </row>
    <row r="11" ht="20" customHeight="1" spans="1:11" x14ac:dyDescent="0.25">
      <c r="A11" s="6">
        <v>6</v>
      </c>
      <c r="B11" s="3"/>
      <c r="C11" s="3"/>
      <c r="D11" s="3"/>
      <c r="E11" s="3"/>
      <c r="F11" s="3"/>
      <c r="G11" s="3"/>
      <c r="H11" s="3"/>
      <c r="I11" s="7">
        <f>IF(OR(F11="面会",H11="面会"),"面会済",IF(OR(F11="辞退",H11="辞退"),"辞退",IF(F11="","","投函")))</f>
      </c>
      <c r="J11" s="3"/>
      <c r="K11" s="3"/>
    </row>
    <row r="12" ht="20" customHeight="1" spans="1:11" x14ac:dyDescent="0.25">
      <c r="A12" s="6">
        <v>7</v>
      </c>
      <c r="B12" s="3"/>
      <c r="C12" s="3"/>
      <c r="D12" s="3"/>
      <c r="E12" s="3"/>
      <c r="F12" s="3"/>
      <c r="G12" s="3"/>
      <c r="H12" s="3"/>
      <c r="I12" s="7">
        <f>IF(OR(F12="面会",H12="面会"),"面会済",IF(OR(F12="辞退",H12="辞退"),"辞退",IF(F12="","","投函")))</f>
      </c>
      <c r="J12" s="3"/>
      <c r="K12" s="3"/>
    </row>
    <row r="13" ht="20" customHeight="1" spans="1:11" x14ac:dyDescent="0.25">
      <c r="A13" s="6">
        <v>8</v>
      </c>
      <c r="B13" s="3"/>
      <c r="C13" s="3"/>
      <c r="D13" s="3"/>
      <c r="E13" s="3"/>
      <c r="F13" s="3"/>
      <c r="G13" s="3"/>
      <c r="H13" s="3"/>
      <c r="I13" s="7">
        <f>IF(OR(F13="面会",H13="面会"),"面会済",IF(OR(F13="辞退",H13="辞退"),"辞退",IF(F13="","","投函")))</f>
      </c>
      <c r="J13" s="3"/>
      <c r="K13" s="3"/>
    </row>
    <row r="14" ht="20" customHeight="1" spans="1:11" x14ac:dyDescent="0.25">
      <c r="A14" s="6">
        <v>9</v>
      </c>
      <c r="B14" s="3"/>
      <c r="C14" s="3"/>
      <c r="D14" s="3"/>
      <c r="E14" s="3"/>
      <c r="F14" s="3"/>
      <c r="G14" s="3"/>
      <c r="H14" s="3"/>
      <c r="I14" s="7">
        <f>IF(OR(F14="面会",H14="面会"),"面会済",IF(OR(F14="辞退",H14="辞退"),"辞退",IF(F14="","","投函")))</f>
      </c>
      <c r="J14" s="3"/>
      <c r="K14" s="3"/>
    </row>
    <row r="15" ht="20" customHeight="1" spans="1:11" x14ac:dyDescent="0.25">
      <c r="A15" s="6">
        <v>10</v>
      </c>
      <c r="B15" s="3"/>
      <c r="C15" s="3"/>
      <c r="D15" s="3"/>
      <c r="E15" s="3"/>
      <c r="F15" s="3"/>
      <c r="G15" s="3"/>
      <c r="H15" s="3"/>
      <c r="I15" s="7">
        <f>IF(OR(F15="面会",H15="面会"),"面会済",IF(OR(F15="辞退",H15="辞退"),"辞退",IF(F15="","","投函")))</f>
      </c>
      <c r="J15" s="3"/>
      <c r="K15" s="3"/>
    </row>
    <row r="16" ht="20" customHeight="1" spans="1:11" x14ac:dyDescent="0.25">
      <c r="A16" s="6">
        <v>11</v>
      </c>
      <c r="B16" s="3"/>
      <c r="C16" s="3"/>
      <c r="D16" s="3"/>
      <c r="E16" s="3"/>
      <c r="F16" s="3"/>
      <c r="G16" s="3"/>
      <c r="H16" s="3"/>
      <c r="I16" s="7">
        <f>IF(OR(F16="面会",H16="面会"),"面会済",IF(OR(F16="辞退",H16="辞退"),"辞退",IF(F16="","","投函")))</f>
      </c>
      <c r="J16" s="3"/>
      <c r="K16" s="3"/>
    </row>
    <row r="17" ht="20" customHeight="1" spans="1:11" x14ac:dyDescent="0.25">
      <c r="A17" s="6">
        <v>12</v>
      </c>
      <c r="B17" s="3"/>
      <c r="C17" s="3"/>
      <c r="D17" s="3"/>
      <c r="E17" s="3"/>
      <c r="F17" s="3"/>
      <c r="G17" s="3"/>
      <c r="H17" s="3"/>
      <c r="I17" s="7">
        <f>IF(OR(F17="面会",H17="面会"),"面会済",IF(OR(F17="辞退",H17="辞退"),"辞退",IF(F17="","","投函")))</f>
      </c>
      <c r="J17" s="3"/>
      <c r="K17" s="3"/>
    </row>
    <row r="18" ht="20" customHeight="1" spans="1:11" x14ac:dyDescent="0.25">
      <c r="A18" s="6">
        <v>13</v>
      </c>
      <c r="B18" s="3"/>
      <c r="C18" s="3"/>
      <c r="D18" s="3"/>
      <c r="E18" s="3"/>
      <c r="F18" s="3"/>
      <c r="G18" s="3"/>
      <c r="H18" s="3"/>
      <c r="I18" s="7">
        <f>IF(OR(F18="面会",H18="面会"),"面会済",IF(OR(F18="辞退",H18="辞退"),"辞退",IF(F18="","","投函")))</f>
      </c>
      <c r="J18" s="3"/>
      <c r="K18" s="3"/>
    </row>
    <row r="19" ht="20" customHeight="1" spans="1:11" x14ac:dyDescent="0.25">
      <c r="A19" s="6">
        <v>14</v>
      </c>
      <c r="B19" s="3"/>
      <c r="C19" s="3"/>
      <c r="D19" s="3"/>
      <c r="E19" s="3"/>
      <c r="F19" s="3"/>
      <c r="G19" s="3"/>
      <c r="H19" s="3"/>
      <c r="I19" s="7">
        <f>IF(OR(F19="面会",H19="面会"),"面会済",IF(OR(F19="辞退",H19="辞退"),"辞退",IF(F19="","","投函")))</f>
      </c>
      <c r="J19" s="3"/>
      <c r="K19" s="3"/>
    </row>
    <row r="20" ht="20" customHeight="1" x14ac:dyDescent="0.25"/>
    <row r="21" ht="20" customHeight="1" spans="1:11" x14ac:dyDescent="0.25">
      <c r="A21" s="2" t="s">
        <v>15</v>
      </c>
      <c r="B21" s="2"/>
      <c r="C21" s="2" t="s">
        <v>16</v>
      </c>
      <c r="D21" s="6">
        <f>COUNTIF(I6:I19,"面会済")</f>
        <v>0</v>
      </c>
      <c r="E21" s="2" t="s">
        <v>17</v>
      </c>
      <c r="F21" s="6">
        <f>COUNTIF(I6:I19,"投函")</f>
        <v>0</v>
      </c>
      <c r="G21" s="2" t="s">
        <v>18</v>
      </c>
      <c r="H21" s="6">
        <f>COUNTIF(I6:I19,"辞退")</f>
        <v>0</v>
      </c>
      <c r="I21" s="2" t="s">
        <v>19</v>
      </c>
      <c r="J21" s="6">
        <f>COUNTA(B6:B19)</f>
        <v>0</v>
      </c>
      <c r="K21" s="6"/>
    </row>
    <row r="22" ht="20" customHeight="1" spans="1:11" x14ac:dyDescent="0.25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</row>
  </sheetData>
  <mergeCells count="26">
    <mergeCell ref="A1:K1"/>
    <mergeCell ref="A2:B2"/>
    <mergeCell ref="C2:F2"/>
    <mergeCell ref="H2:J2"/>
    <mergeCell ref="A3:B3"/>
    <mergeCell ref="C3:F3"/>
    <mergeCell ref="H3:J3"/>
    <mergeCell ref="A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A21:B21"/>
    <mergeCell ref="J21:K21"/>
    <mergeCell ref="A22:K2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2" customWidth="1"/>
    <col min="5" max="5" width="12" customWidth="1"/>
    <col min="6" max="6" width="7" customWidth="1"/>
    <col min="7" max="7" width="12" customWidth="1"/>
    <col min="8" max="8" width="7" customWidth="1"/>
    <col min="9" max="9" width="8" customWidth="1"/>
    <col min="10" max="10" width="18" customWidth="1"/>
    <col min="11" max="11" width="1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 t="s">
        <v>21</v>
      </c>
      <c r="D2" s="3"/>
      <c r="E2" s="3"/>
      <c r="F2" s="3"/>
      <c r="G2" s="2" t="s">
        <v>2</v>
      </c>
      <c r="H2" s="3" t="s">
        <v>22</v>
      </c>
      <c r="I2" s="3"/>
      <c r="J2" s="3"/>
    </row>
    <row r="3" ht="20" customHeight="1" spans="1:10" x14ac:dyDescent="0.25">
      <c r="A3" s="2" t="s">
        <v>3</v>
      </c>
      <c r="B3" s="2"/>
      <c r="C3" s="3" t="s">
        <v>23</v>
      </c>
      <c r="D3" s="3"/>
      <c r="E3" s="3"/>
      <c r="F3" s="3"/>
      <c r="G3" s="2" t="s">
        <v>4</v>
      </c>
      <c r="H3" s="3" t="s">
        <v>24</v>
      </c>
      <c r="I3" s="3"/>
      <c r="J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spans="1:1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11</v>
      </c>
      <c r="I5" s="5" t="s">
        <v>13</v>
      </c>
      <c r="J5" s="5" t="s">
        <v>14</v>
      </c>
      <c r="K5" s="5"/>
    </row>
    <row r="6" ht="20" customHeight="1" spans="1:11" x14ac:dyDescent="0.25">
      <c r="A6" s="6">
        <v>1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/>
      <c r="H6" s="3"/>
      <c r="I6" s="7" t="str">
        <f>IF(OR(F6="面会",H6="面会"),"面会済",IF(OR(F6="辞退",H6="辞退"),"辞退",IF(F6="","","投函")))</f>
        <v>面会済</v>
      </c>
      <c r="J6" s="3" t="s">
        <v>30</v>
      </c>
      <c r="K6" s="3"/>
    </row>
    <row r="7" ht="20" customHeight="1" spans="1:11" x14ac:dyDescent="0.25">
      <c r="A7" s="6">
        <v>2</v>
      </c>
      <c r="B7" s="3" t="s">
        <v>31</v>
      </c>
      <c r="C7" s="3" t="s">
        <v>26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29</v>
      </c>
      <c r="I7" s="7" t="str">
        <f>IF(OR(F7="面会",H7="面会"),"面会済",IF(OR(F7="辞退",H7="辞退"),"辞退",IF(F7="","","投函")))</f>
        <v>面会済</v>
      </c>
      <c r="J7" s="3" t="s">
        <v>36</v>
      </c>
      <c r="K7" s="3"/>
    </row>
    <row r="8" ht="20" customHeight="1" spans="1:11" x14ac:dyDescent="0.25">
      <c r="A8" s="6">
        <v>3</v>
      </c>
      <c r="B8" s="3" t="s">
        <v>37</v>
      </c>
      <c r="C8" s="3" t="s">
        <v>26</v>
      </c>
      <c r="D8" s="3" t="s">
        <v>38</v>
      </c>
      <c r="E8" s="3" t="s">
        <v>39</v>
      </c>
      <c r="F8" s="3" t="s">
        <v>34</v>
      </c>
      <c r="G8" s="3" t="s">
        <v>40</v>
      </c>
      <c r="H8" s="3" t="s">
        <v>34</v>
      </c>
      <c r="I8" s="7" t="str">
        <f>IF(OR(F8="面会",H8="面会"),"面会済",IF(OR(F8="辞退",H8="辞退"),"辞退",IF(F8="","","投函")))</f>
        <v>投函</v>
      </c>
      <c r="J8" s="3" t="s">
        <v>41</v>
      </c>
      <c r="K8" s="3"/>
    </row>
    <row r="9" ht="20" customHeight="1" spans="1:11" x14ac:dyDescent="0.25">
      <c r="A9" s="6">
        <v>4</v>
      </c>
      <c r="B9" s="3" t="s">
        <v>42</v>
      </c>
      <c r="C9" s="3" t="s">
        <v>26</v>
      </c>
      <c r="D9" s="3" t="s">
        <v>43</v>
      </c>
      <c r="E9" s="3" t="s">
        <v>44</v>
      </c>
      <c r="F9" s="3" t="s">
        <v>29</v>
      </c>
      <c r="G9" s="3"/>
      <c r="H9" s="3"/>
      <c r="I9" s="7" t="str">
        <f>IF(OR(F9="面会",H9="面会"),"面会済",IF(OR(F9="辞退",H9="辞退"),"辞退",IF(F9="","","投函")))</f>
        <v>面会済</v>
      </c>
      <c r="J9" s="3" t="s">
        <v>45</v>
      </c>
      <c r="K9" s="3"/>
    </row>
    <row r="10" ht="20" customHeight="1" spans="1:11" x14ac:dyDescent="0.25">
      <c r="A10" s="6">
        <v>5</v>
      </c>
      <c r="B10" s="3" t="s">
        <v>46</v>
      </c>
      <c r="C10" s="3" t="s">
        <v>26</v>
      </c>
      <c r="D10" s="3" t="s">
        <v>47</v>
      </c>
      <c r="E10" s="3" t="s">
        <v>48</v>
      </c>
      <c r="F10" s="3" t="s">
        <v>29</v>
      </c>
      <c r="G10" s="3"/>
      <c r="H10" s="3"/>
      <c r="I10" s="7" t="str">
        <f>IF(OR(F10="面会",H10="面会"),"面会済",IF(OR(F10="辞退",H10="辞退"),"辞退",IF(F10="","","投函")))</f>
        <v>面会済</v>
      </c>
      <c r="J10" s="3"/>
      <c r="K10" s="3"/>
    </row>
    <row r="11" ht="20" customHeight="1" spans="1:11" x14ac:dyDescent="0.25">
      <c r="A11" s="6">
        <v>6</v>
      </c>
      <c r="B11" s="3" t="s">
        <v>49</v>
      </c>
      <c r="C11" s="3" t="s">
        <v>26</v>
      </c>
      <c r="D11" s="3" t="s">
        <v>50</v>
      </c>
      <c r="E11" s="3" t="s">
        <v>51</v>
      </c>
      <c r="F11" s="3" t="s">
        <v>29</v>
      </c>
      <c r="G11" s="3"/>
      <c r="H11" s="3"/>
      <c r="I11" s="7" t="str">
        <f>IF(OR(F11="面会",H11="面会"),"面会済",IF(OR(F11="辞退",H11="辞退"),"辞退",IF(F11="","","投函")))</f>
        <v>面会済</v>
      </c>
      <c r="J11" s="3" t="s">
        <v>52</v>
      </c>
      <c r="K11" s="3"/>
    </row>
    <row r="12" ht="20" customHeight="1" spans="1:11" x14ac:dyDescent="0.25">
      <c r="A12" s="6">
        <v>7</v>
      </c>
      <c r="B12" s="3" t="s">
        <v>53</v>
      </c>
      <c r="C12" s="3" t="s">
        <v>26</v>
      </c>
      <c r="D12" s="3" t="s">
        <v>54</v>
      </c>
      <c r="E12" s="3" t="s">
        <v>55</v>
      </c>
      <c r="F12" s="3" t="s">
        <v>18</v>
      </c>
      <c r="G12" s="3"/>
      <c r="H12" s="3"/>
      <c r="I12" s="7" t="str">
        <f>IF(OR(F12="面会",H12="面会"),"面会済",IF(OR(F12="辞退",H12="辞退"),"辞退",IF(F12="","","投函")))</f>
        <v>辞退</v>
      </c>
      <c r="J12" s="3" t="s">
        <v>56</v>
      </c>
      <c r="K12" s="3"/>
    </row>
    <row r="13" ht="20" customHeight="1" spans="1:11" x14ac:dyDescent="0.25">
      <c r="A13" s="6">
        <v>8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29</v>
      </c>
      <c r="G13" s="3"/>
      <c r="H13" s="3"/>
      <c r="I13" s="7" t="str">
        <f>IF(OR(F13="面会",H13="面会"),"面会済",IF(OR(F13="辞退",H13="辞退"),"辞退",IF(F13="","","投函")))</f>
        <v>面会済</v>
      </c>
      <c r="J13" s="3" t="s">
        <v>61</v>
      </c>
      <c r="K13" s="3"/>
    </row>
    <row r="14" ht="20" customHeight="1" spans="1:11" x14ac:dyDescent="0.25">
      <c r="A14" s="6">
        <v>9</v>
      </c>
      <c r="B14" s="3"/>
      <c r="C14" s="3"/>
      <c r="D14" s="3"/>
      <c r="E14" s="3"/>
      <c r="F14" s="3"/>
      <c r="G14" s="3"/>
      <c r="H14" s="3"/>
      <c r="I14" s="7">
        <f>IF(OR(F14="面会",H14="面会"),"面会済",IF(OR(F14="辞退",H14="辞退"),"辞退",IF(F14="","","投函")))</f>
      </c>
      <c r="J14" s="3"/>
      <c r="K14" s="3"/>
    </row>
    <row r="15" ht="20" customHeight="1" spans="1:11" x14ac:dyDescent="0.25">
      <c r="A15" s="6">
        <v>10</v>
      </c>
      <c r="B15" s="3"/>
      <c r="C15" s="3"/>
      <c r="D15" s="3"/>
      <c r="E15" s="3"/>
      <c r="F15" s="3"/>
      <c r="G15" s="3"/>
      <c r="H15" s="3"/>
      <c r="I15" s="7">
        <f>IF(OR(F15="面会",H15="面会"),"面会済",IF(OR(F15="辞退",H15="辞退"),"辞退",IF(F15="","","投函")))</f>
      </c>
      <c r="J15" s="3"/>
      <c r="K15" s="3"/>
    </row>
    <row r="16" ht="20" customHeight="1" spans="1:11" x14ac:dyDescent="0.25">
      <c r="A16" s="6">
        <v>11</v>
      </c>
      <c r="B16" s="3"/>
      <c r="C16" s="3"/>
      <c r="D16" s="3"/>
      <c r="E16" s="3"/>
      <c r="F16" s="3"/>
      <c r="G16" s="3"/>
      <c r="H16" s="3"/>
      <c r="I16" s="7">
        <f>IF(OR(F16="面会",H16="面会"),"面会済",IF(OR(F16="辞退",H16="辞退"),"辞退",IF(F16="","","投函")))</f>
      </c>
      <c r="J16" s="3"/>
      <c r="K16" s="3"/>
    </row>
    <row r="17" ht="20" customHeight="1" spans="1:11" x14ac:dyDescent="0.25">
      <c r="A17" s="6">
        <v>12</v>
      </c>
      <c r="B17" s="3"/>
      <c r="C17" s="3"/>
      <c r="D17" s="3"/>
      <c r="E17" s="3"/>
      <c r="F17" s="3"/>
      <c r="G17" s="3"/>
      <c r="H17" s="3"/>
      <c r="I17" s="7">
        <f>IF(OR(F17="面会",H17="面会"),"面会済",IF(OR(F17="辞退",H17="辞退"),"辞退",IF(F17="","","投函")))</f>
      </c>
      <c r="J17" s="3"/>
      <c r="K17" s="3"/>
    </row>
    <row r="18" ht="20" customHeight="1" spans="1:11" x14ac:dyDescent="0.25">
      <c r="A18" s="6">
        <v>13</v>
      </c>
      <c r="B18" s="3"/>
      <c r="C18" s="3"/>
      <c r="D18" s="3"/>
      <c r="E18" s="3"/>
      <c r="F18" s="3"/>
      <c r="G18" s="3"/>
      <c r="H18" s="3"/>
      <c r="I18" s="7">
        <f>IF(OR(F18="面会",H18="面会"),"面会済",IF(OR(F18="辞退",H18="辞退"),"辞退",IF(F18="","","投函")))</f>
      </c>
      <c r="J18" s="3"/>
      <c r="K18" s="3"/>
    </row>
    <row r="19" ht="20" customHeight="1" spans="1:11" x14ac:dyDescent="0.25">
      <c r="A19" s="6">
        <v>14</v>
      </c>
      <c r="B19" s="3"/>
      <c r="C19" s="3"/>
      <c r="D19" s="3"/>
      <c r="E19" s="3"/>
      <c r="F19" s="3"/>
      <c r="G19" s="3"/>
      <c r="H19" s="3"/>
      <c r="I19" s="7">
        <f>IF(OR(F19="面会",H19="面会"),"面会済",IF(OR(F19="辞退",H19="辞退"),"辞退",IF(F19="","","投函")))</f>
      </c>
      <c r="J19" s="3"/>
      <c r="K19" s="3"/>
    </row>
    <row r="20" ht="20" customHeight="1" x14ac:dyDescent="0.25"/>
    <row r="21" ht="20" customHeight="1" spans="1:11" x14ac:dyDescent="0.25">
      <c r="A21" s="2" t="s">
        <v>15</v>
      </c>
      <c r="B21" s="2"/>
      <c r="C21" s="2" t="s">
        <v>16</v>
      </c>
      <c r="D21" s="6">
        <f>COUNTIF(I6:I19,"面会済")</f>
        <v>6</v>
      </c>
      <c r="E21" s="2" t="s">
        <v>17</v>
      </c>
      <c r="F21" s="6">
        <f>COUNTIF(I6:I19,"投函")</f>
        <v>1</v>
      </c>
      <c r="G21" s="2" t="s">
        <v>18</v>
      </c>
      <c r="H21" s="6">
        <f>COUNTIF(I6:I19,"辞退")</f>
        <v>1</v>
      </c>
      <c r="I21" s="2" t="s">
        <v>19</v>
      </c>
      <c r="J21" s="6">
        <f>COUNTA(B6:B19)</f>
        <v>8</v>
      </c>
      <c r="K21" s="6"/>
    </row>
    <row r="22" ht="20" customHeight="1" spans="1:11" x14ac:dyDescent="0.25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</row>
  </sheetData>
  <mergeCells count="26">
    <mergeCell ref="A1:K1"/>
    <mergeCell ref="A2:B2"/>
    <mergeCell ref="C2:F2"/>
    <mergeCell ref="H2:J2"/>
    <mergeCell ref="A3:B3"/>
    <mergeCell ref="C3:F3"/>
    <mergeCell ref="H3:J3"/>
    <mergeCell ref="A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A21:B21"/>
    <mergeCell ref="J21:K21"/>
    <mergeCell ref="A22:K2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62</v>
      </c>
      <c r="B2" s="7" t="s">
        <v>63</v>
      </c>
    </row>
    <row r="3" ht="20" customHeight="1" spans="1:2" x14ac:dyDescent="0.25">
      <c r="A3" s="2" t="s">
        <v>64</v>
      </c>
      <c r="B3" s="7" t="s">
        <v>65</v>
      </c>
    </row>
    <row r="4" ht="20" customHeight="1" spans="1:2" x14ac:dyDescent="0.25">
      <c r="A4" s="2" t="s">
        <v>66</v>
      </c>
      <c r="B4" s="7" t="s">
        <v>67</v>
      </c>
    </row>
    <row r="5" ht="20" customHeight="1" spans="1:2" x14ac:dyDescent="0.25">
      <c r="A5" s="2" t="s">
        <v>68</v>
      </c>
      <c r="B5" s="7" t="s">
        <v>69</v>
      </c>
    </row>
    <row r="6" ht="20" customHeight="1" spans="1:2" x14ac:dyDescent="0.25">
      <c r="A6" s="2" t="s">
        <v>70</v>
      </c>
      <c r="B6" s="7" t="s">
        <v>71</v>
      </c>
    </row>
    <row r="7" ht="20" customHeight="1" spans="1:2" x14ac:dyDescent="0.25">
      <c r="A7" s="2" t="s">
        <v>72</v>
      </c>
      <c r="B7" s="7" t="s">
        <v>73</v>
      </c>
    </row>
    <row r="8" ht="20" customHeight="1" spans="1:2" x14ac:dyDescent="0.25">
      <c r="A8" s="2" t="s">
        <v>74</v>
      </c>
      <c r="B8" s="7" t="s">
        <v>75</v>
      </c>
    </row>
    <row r="9" ht="20" customHeight="1" spans="1:2" x14ac:dyDescent="0.25">
      <c r="A9" s="2" t="s">
        <v>76</v>
      </c>
      <c r="B9" s="7" t="s">
        <v>77</v>
      </c>
    </row>
    <row r="10" ht="20" customHeight="1" spans="1:2" x14ac:dyDescent="0.25">
      <c r="A10" s="2" t="s">
        <v>78</v>
      </c>
      <c r="B10" s="7" t="s">
        <v>79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